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utsinee.kijbunchoo\Desktop\LIGO_STUFF\Operation_LHO\"/>
    </mc:Choice>
  </mc:AlternateContent>
  <bookViews>
    <workbookView xWindow="0" yWindow="0" windowWidth="23040" windowHeight="9408"/>
  </bookViews>
  <sheets>
    <sheet name="Sheet1" sheetId="1" r:id="rId1"/>
    <sheet name="Filters" sheetId="2" r:id="rId2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2" l="1"/>
  <c r="C13" i="2"/>
  <c r="C12" i="2"/>
  <c r="C11" i="2"/>
  <c r="C10" i="2"/>
  <c r="C8" i="2"/>
  <c r="C7" i="2"/>
  <c r="C5" i="2"/>
  <c r="C4" i="2"/>
  <c r="C2" i="2"/>
  <c r="F36" i="1"/>
  <c r="E36" i="1"/>
  <c r="C36" i="1"/>
  <c r="B36" i="1"/>
  <c r="F34" i="1"/>
  <c r="E34" i="1"/>
  <c r="C34" i="1"/>
  <c r="B34" i="1"/>
  <c r="E32" i="1"/>
  <c r="B32" i="1"/>
  <c r="E30" i="1"/>
  <c r="B30" i="1"/>
  <c r="E27" i="1"/>
  <c r="B27" i="1"/>
  <c r="G25" i="1"/>
  <c r="E25" i="1"/>
  <c r="D25" i="1"/>
  <c r="B25" i="1"/>
  <c r="G23" i="1"/>
  <c r="F23" i="1"/>
  <c r="E23" i="1"/>
  <c r="D23" i="1"/>
  <c r="C23" i="1"/>
  <c r="B23" i="1"/>
  <c r="F21" i="1"/>
  <c r="E21" i="1"/>
  <c r="C21" i="1"/>
  <c r="B21" i="1"/>
  <c r="F18" i="1"/>
  <c r="E18" i="1"/>
  <c r="C18" i="1"/>
  <c r="B18" i="1"/>
  <c r="F16" i="1"/>
  <c r="E16" i="1"/>
  <c r="C16" i="1"/>
  <c r="B16" i="1"/>
  <c r="E14" i="1"/>
  <c r="B14" i="1"/>
  <c r="E12" i="1"/>
  <c r="B12" i="1"/>
  <c r="E9" i="1"/>
  <c r="B9" i="1"/>
  <c r="F7" i="1"/>
  <c r="E7" i="1"/>
  <c r="C7" i="1"/>
  <c r="B7" i="1"/>
  <c r="F5" i="1"/>
  <c r="E5" i="1"/>
  <c r="C5" i="1"/>
  <c r="B5" i="1"/>
  <c r="E3" i="1"/>
  <c r="B3" i="1"/>
</calcChain>
</file>

<file path=xl/sharedStrings.xml><?xml version="1.0" encoding="utf-8"?>
<sst xmlns="http://schemas.openxmlformats.org/spreadsheetml/2006/main" count="183" uniqueCount="48">
  <si>
    <t>Frequency</t>
  </si>
  <si>
    <t>Average</t>
  </si>
  <si>
    <t>Alternative 1</t>
  </si>
  <si>
    <t>Alternative 2</t>
  </si>
  <si>
    <t xml:space="preserve">DARM split </t>
  </si>
  <si>
    <t>Alternative DARM split 1</t>
  </si>
  <si>
    <t>Alternative DARM split 2</t>
  </si>
  <si>
    <t>Test mass</t>
  </si>
  <si>
    <t>Fiber</t>
  </si>
  <si>
    <t>In-air Freq</t>
  </si>
  <si>
    <t>Filter</t>
  </si>
  <si>
    <t>Does the filter work?</t>
  </si>
  <si>
    <t>Recheck frequency</t>
  </si>
  <si>
    <t>Note</t>
  </si>
  <si>
    <t>ITMX</t>
  </si>
  <si>
    <t>BR</t>
  </si>
  <si>
    <t>MODE3</t>
  </si>
  <si>
    <t>yes</t>
  </si>
  <si>
    <t>OK</t>
  </si>
  <si>
    <t>FR</t>
  </si>
  <si>
    <t>MODE6</t>
  </si>
  <si>
    <t>BL</t>
  </si>
  <si>
    <t>FL</t>
  </si>
  <si>
    <t>NO</t>
  </si>
  <si>
    <t>ITMY</t>
  </si>
  <si>
    <t>MODE1</t>
  </si>
  <si>
    <t>MODE4</t>
  </si>
  <si>
    <t>MODE5</t>
  </si>
  <si>
    <t>Rung up!</t>
  </si>
  <si>
    <t>switched pair according to Dan's filter</t>
  </si>
  <si>
    <t>ETMY</t>
  </si>
  <si>
    <t>ETMX</t>
  </si>
  <si>
    <t>BL or FR</t>
  </si>
  <si>
    <t>Rung up</t>
  </si>
  <si>
    <t>BR or FL</t>
  </si>
  <si>
    <t>w0 (Hz)</t>
  </si>
  <si>
    <t>wc (Hz)</t>
  </si>
  <si>
    <t>wc-w0 (Hz)</t>
  </si>
  <si>
    <t>Filter (All FM1)</t>
  </si>
  <si>
    <t>Frequency covered</t>
  </si>
  <si>
    <t>All ETMY, and part ETMX</t>
  </si>
  <si>
    <t>505.710, 505.805</t>
  </si>
  <si>
    <t>The rest of ETMX (cheater…)</t>
  </si>
  <si>
    <t>frequency covered part of ITMX, and everything else.</t>
  </si>
  <si>
    <t>All ITMX</t>
  </si>
  <si>
    <t>504.803, 504.872</t>
  </si>
  <si>
    <t>501.606, 501.682</t>
  </si>
  <si>
    <t>501.749, 501.811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</si>
</sst>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5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center"/>
    </xf>
    <xf numFmtId="165" fontId="2" fillId="0" borderId="2" xfId="0" applyNumberFormat="1" applyFont="1" applyFill="1" applyBorder="1" applyAlignment="1">
      <alignment horizontal="right"/>
    </xf>
    <xf numFmtId="164" fontId="1" fillId="0" borderId="0" xfId="0" applyNumberFormat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5" fontId="3" fillId="0" borderId="3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2" xfId="0" applyNumberFormat="1" applyFill="1" applyBorder="1" applyAlignment="1">
      <alignment horizontal="right"/>
    </xf>
    <xf numFmtId="164" fontId="3" fillId="0" borderId="2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4" fontId="3" fillId="0" borderId="2" xfId="0" applyNumberFormat="1" applyFont="1" applyFill="1" applyBorder="1" applyAlignment="1">
      <alignment horizontal="center"/>
    </xf>
    <xf numFmtId="165" fontId="3" fillId="0" borderId="2" xfId="0" applyNumberFormat="1" applyFont="1" applyBorder="1" applyAlignment="1">
      <alignment horizontal="center"/>
    </xf>
    <xf numFmtId="165" fontId="0" fillId="0" borderId="0" xfId="0" applyNumberFormat="1" applyFill="1" applyBorder="1" applyAlignment="1">
      <alignment horizontal="right"/>
    </xf>
    <xf numFmtId="164" fontId="4" fillId="0" borderId="2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4" fillId="0" borderId="0" xfId="0" applyNumberFormat="1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/>
    <xf numFmtId="164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4" fontId="3" fillId="0" borderId="1" xfId="0" applyNumberFormat="1" applyFont="1" applyBorder="1" applyAlignment="1">
      <alignment horizontal="center"/>
    </xf>
    <xf numFmtId="164" fontId="4" fillId="2" borderId="1" xfId="0" applyNumberFormat="1" applyFont="1" applyFill="1" applyBorder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4" fillId="0" borderId="2" xfId="0" applyNumberFormat="1" applyFont="1" applyFill="1" applyBorder="1" applyAlignment="1">
      <alignment horizontal="right"/>
    </xf>
    <xf numFmtId="164" fontId="3" fillId="2" borderId="1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165" fontId="3" fillId="0" borderId="2" xfId="0" applyNumberFormat="1" applyFont="1" applyFill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4" fillId="0" borderId="2" xfId="0" applyNumberFormat="1" applyFont="1" applyFill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2" fontId="3" fillId="0" borderId="2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164" fontId="3" fillId="0" borderId="0" xfId="0" applyNumberFormat="1" applyFont="1" applyFill="1" applyBorder="1" applyAlignment="1">
      <alignment horizontal="left"/>
    </xf>
    <xf numFmtId="3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tabSelected="1" workbookViewId="0">
      <selection activeCell="C21" sqref="C21"/>
    </sheetView>
  </sheetViews>
  <sheetFormatPr defaultColWidth="12.44140625" defaultRowHeight="14.4" x14ac:dyDescent="0.3"/>
  <cols>
    <col min="1" max="1" width="16.33203125" style="56" customWidth="1"/>
    <col min="2" max="2" width="14.6640625" style="57" customWidth="1"/>
    <col min="3" max="3" width="16.6640625" style="57" customWidth="1"/>
    <col min="4" max="4" width="16.88671875" style="57" customWidth="1"/>
    <col min="5" max="5" width="16.33203125" style="58" customWidth="1"/>
    <col min="6" max="6" width="25.88671875" style="58" customWidth="1"/>
    <col min="7" max="7" width="25" style="58" customWidth="1"/>
    <col min="8" max="8" width="12.44140625" style="57" customWidth="1"/>
    <col min="9" max="9" width="8.6640625" style="57" customWidth="1"/>
    <col min="10" max="10" width="14.109375" style="11" customWidth="1"/>
    <col min="11" max="11" width="18.33203125" customWidth="1"/>
    <col min="12" max="12" width="34.44140625" customWidth="1"/>
    <col min="13" max="13" width="20.5546875" customWidth="1"/>
    <col min="14" max="14" width="19.77734375" style="12" customWidth="1"/>
    <col min="15" max="15" width="15.21875" customWidth="1"/>
  </cols>
  <sheetData>
    <row r="1" spans="1:15" ht="15.6" x14ac:dyDescent="0.3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1" t="s">
        <v>7</v>
      </c>
      <c r="I1" s="1" t="s">
        <v>8</v>
      </c>
      <c r="J1" s="3" t="s">
        <v>9</v>
      </c>
      <c r="K1" s="4" t="s">
        <v>10</v>
      </c>
      <c r="L1" s="4" t="s">
        <v>11</v>
      </c>
      <c r="M1" s="5"/>
      <c r="N1" s="6" t="s">
        <v>12</v>
      </c>
      <c r="O1" s="5" t="s">
        <v>13</v>
      </c>
    </row>
    <row r="2" spans="1:15" ht="15.6" x14ac:dyDescent="0.3">
      <c r="A2" s="7"/>
      <c r="B2" s="8"/>
      <c r="C2" s="8"/>
      <c r="D2" s="8"/>
      <c r="E2" s="9"/>
      <c r="F2" s="9"/>
      <c r="G2" s="9"/>
      <c r="H2" s="8"/>
      <c r="I2" s="8"/>
      <c r="J2" s="10"/>
      <c r="K2" s="11"/>
      <c r="L2" s="11"/>
      <c r="M2" s="11"/>
    </row>
    <row r="3" spans="1:15" ht="15.6" x14ac:dyDescent="0.3">
      <c r="A3" s="13">
        <v>500.05349999999999</v>
      </c>
      <c r="B3" s="14">
        <f>AVERAGE(A3:A4)</f>
        <v>500.13274999999999</v>
      </c>
      <c r="C3" s="14"/>
      <c r="D3" s="14"/>
      <c r="E3" s="15">
        <f>(A4-A3)/2</f>
        <v>7.9250000000001819E-2</v>
      </c>
      <c r="F3" s="15"/>
      <c r="G3" s="15"/>
      <c r="H3" s="13" t="s">
        <v>14</v>
      </c>
      <c r="I3" s="14" t="s">
        <v>15</v>
      </c>
      <c r="J3" s="16">
        <v>501.3</v>
      </c>
      <c r="K3" s="17" t="s">
        <v>16</v>
      </c>
      <c r="L3" s="17" t="s">
        <v>17</v>
      </c>
      <c r="M3" s="18"/>
      <c r="N3" s="19" t="s">
        <v>18</v>
      </c>
    </row>
    <row r="4" spans="1:15" ht="15.6" x14ac:dyDescent="0.3">
      <c r="A4" s="20">
        <v>500.21199999999999</v>
      </c>
      <c r="B4" s="21"/>
      <c r="C4" s="21"/>
      <c r="D4" s="21"/>
      <c r="E4" s="22"/>
      <c r="F4" s="22"/>
      <c r="G4" s="22"/>
      <c r="H4" s="23"/>
      <c r="I4" s="21"/>
      <c r="J4" s="24"/>
      <c r="K4" s="17" t="s">
        <v>16</v>
      </c>
      <c r="L4" s="17" t="s">
        <v>17</v>
      </c>
      <c r="M4" s="25"/>
      <c r="N4" s="12" t="s">
        <v>18</v>
      </c>
    </row>
    <row r="5" spans="1:15" ht="15.6" x14ac:dyDescent="0.3">
      <c r="A5" s="26">
        <v>501.09199999999998</v>
      </c>
      <c r="B5" s="14">
        <f>AVERAGE(A5:A6)</f>
        <v>501.15</v>
      </c>
      <c r="C5" s="14">
        <f>AVERAGE(A5,A7)</f>
        <v>501.173</v>
      </c>
      <c r="D5" s="14"/>
      <c r="E5" s="15">
        <f>(A6-A5)/2</f>
        <v>5.8000000000021146E-2</v>
      </c>
      <c r="F5" s="15">
        <f>(A7-A5)/2</f>
        <v>8.100000000001728E-2</v>
      </c>
      <c r="G5" s="15"/>
      <c r="H5" s="13" t="s">
        <v>14</v>
      </c>
      <c r="I5" s="14" t="s">
        <v>19</v>
      </c>
      <c r="J5" s="27">
        <v>502.8</v>
      </c>
      <c r="K5" s="17" t="s">
        <v>20</v>
      </c>
      <c r="L5" s="17" t="s">
        <v>17</v>
      </c>
      <c r="M5" s="18"/>
      <c r="N5" s="19" t="s">
        <v>18</v>
      </c>
    </row>
    <row r="6" spans="1:15" ht="15.6" x14ac:dyDescent="0.3">
      <c r="A6" s="26">
        <v>501.20800000000003</v>
      </c>
      <c r="B6" s="21"/>
      <c r="C6" s="21"/>
      <c r="D6" s="21"/>
      <c r="E6" s="22"/>
      <c r="F6" s="22"/>
      <c r="G6" s="22"/>
      <c r="H6" s="23"/>
      <c r="I6" s="21"/>
      <c r="J6" s="27"/>
      <c r="K6" s="17" t="s">
        <v>16</v>
      </c>
      <c r="L6" s="17" t="s">
        <v>17</v>
      </c>
      <c r="M6" s="25"/>
      <c r="N6" s="12" t="s">
        <v>18</v>
      </c>
    </row>
    <row r="7" spans="1:15" ht="15.6" x14ac:dyDescent="0.3">
      <c r="A7" s="26">
        <v>501.25400000000002</v>
      </c>
      <c r="B7" s="14">
        <f>AVERAGE(A7:A8)</f>
        <v>501.35199999999998</v>
      </c>
      <c r="C7" s="14">
        <f>AVERAGE(A6,A8)</f>
        <v>501.32900000000001</v>
      </c>
      <c r="D7" s="14"/>
      <c r="E7" s="15">
        <f>(A8-A7)/2</f>
        <v>9.7999999999984766E-2</v>
      </c>
      <c r="F7" s="15">
        <f>(A8-A6)/2</f>
        <v>0.1209999999999809</v>
      </c>
      <c r="G7" s="15"/>
      <c r="H7" s="13" t="s">
        <v>14</v>
      </c>
      <c r="I7" s="14" t="s">
        <v>21</v>
      </c>
      <c r="J7" s="16">
        <v>501.5</v>
      </c>
      <c r="K7" s="17" t="s">
        <v>16</v>
      </c>
      <c r="L7" s="17" t="s">
        <v>17</v>
      </c>
      <c r="M7" s="25"/>
      <c r="N7" s="28" t="s">
        <v>18</v>
      </c>
    </row>
    <row r="8" spans="1:15" ht="15.6" x14ac:dyDescent="0.3">
      <c r="A8" s="26">
        <v>501.45</v>
      </c>
      <c r="B8" s="21"/>
      <c r="C8" s="21"/>
      <c r="D8" s="21"/>
      <c r="E8" s="22"/>
      <c r="F8" s="22"/>
      <c r="G8" s="22"/>
      <c r="H8" s="23"/>
      <c r="I8" s="21"/>
      <c r="J8" s="24"/>
      <c r="K8" s="17" t="s">
        <v>16</v>
      </c>
      <c r="L8" s="17" t="s">
        <v>17</v>
      </c>
      <c r="M8" s="25"/>
      <c r="N8" s="12" t="s">
        <v>18</v>
      </c>
    </row>
    <row r="9" spans="1:15" s="33" customFormat="1" ht="15.6" x14ac:dyDescent="0.3">
      <c r="A9" s="29">
        <v>502.62099999999998</v>
      </c>
      <c r="B9" s="14">
        <f>AVERAGE(A9:A10)</f>
        <v>502.6825</v>
      </c>
      <c r="C9" s="14"/>
      <c r="D9" s="14"/>
      <c r="E9" s="15">
        <f>(A10-A9)/2</f>
        <v>6.1500000000023647E-2</v>
      </c>
      <c r="F9" s="15"/>
      <c r="G9" s="15"/>
      <c r="H9" s="13" t="s">
        <v>14</v>
      </c>
      <c r="I9" s="14" t="s">
        <v>22</v>
      </c>
      <c r="J9" s="27">
        <v>504.2</v>
      </c>
      <c r="K9" s="30" t="s">
        <v>16</v>
      </c>
      <c r="L9" s="30" t="s">
        <v>23</v>
      </c>
      <c r="M9" s="31"/>
      <c r="N9" s="32" t="s">
        <v>18</v>
      </c>
    </row>
    <row r="10" spans="1:15" ht="15.6" x14ac:dyDescent="0.3">
      <c r="A10" s="23">
        <v>502.74400000000003</v>
      </c>
      <c r="B10" s="21"/>
      <c r="C10" s="21"/>
      <c r="D10" s="21"/>
      <c r="E10" s="22"/>
      <c r="F10" s="22"/>
      <c r="G10" s="22"/>
      <c r="H10" s="23"/>
      <c r="I10" s="21"/>
      <c r="J10" s="24"/>
      <c r="K10" s="17" t="s">
        <v>16</v>
      </c>
      <c r="L10" s="17" t="s">
        <v>17</v>
      </c>
      <c r="M10" s="25"/>
      <c r="N10" s="12" t="s">
        <v>18</v>
      </c>
    </row>
    <row r="11" spans="1:15" ht="15.6" x14ac:dyDescent="0.3">
      <c r="A11" s="34"/>
      <c r="B11" s="34"/>
      <c r="C11" s="34"/>
      <c r="D11" s="34"/>
      <c r="E11" s="35"/>
      <c r="F11" s="35"/>
      <c r="G11" s="35"/>
      <c r="H11" s="34"/>
      <c r="I11" s="34"/>
      <c r="J11" s="10"/>
      <c r="K11" s="11"/>
      <c r="L11" s="11"/>
      <c r="M11" s="11"/>
    </row>
    <row r="12" spans="1:15" ht="15.6" x14ac:dyDescent="0.3">
      <c r="A12" s="13">
        <v>503.00700000000001</v>
      </c>
      <c r="B12" s="14">
        <f>AVERAGE(A12:A13)</f>
        <v>503.06299999999999</v>
      </c>
      <c r="C12" s="14"/>
      <c r="D12" s="14"/>
      <c r="E12" s="15">
        <f>(A13-A12)/2</f>
        <v>5.6000000000011596E-2</v>
      </c>
      <c r="F12" s="15"/>
      <c r="G12" s="15"/>
      <c r="H12" s="13" t="s">
        <v>24</v>
      </c>
      <c r="I12" s="14" t="s">
        <v>19</v>
      </c>
      <c r="J12" s="16">
        <v>500.8</v>
      </c>
      <c r="K12" s="17" t="s">
        <v>16</v>
      </c>
      <c r="L12" s="17" t="s">
        <v>17</v>
      </c>
      <c r="M12" s="18"/>
      <c r="N12" s="19" t="s">
        <v>18</v>
      </c>
    </row>
    <row r="13" spans="1:15" ht="15.6" x14ac:dyDescent="0.3">
      <c r="A13" s="20">
        <v>503.11900000000003</v>
      </c>
      <c r="B13" s="21"/>
      <c r="C13" s="21"/>
      <c r="D13" s="21"/>
      <c r="E13" s="22"/>
      <c r="F13" s="22"/>
      <c r="G13" s="22"/>
      <c r="H13" s="23"/>
      <c r="I13" s="21"/>
      <c r="J13" s="24"/>
      <c r="K13" s="17" t="s">
        <v>25</v>
      </c>
      <c r="L13" s="17" t="s">
        <v>17</v>
      </c>
      <c r="M13" s="25"/>
      <c r="N13" s="12" t="s">
        <v>18</v>
      </c>
    </row>
    <row r="14" spans="1:15" s="33" customFormat="1" ht="15.6" x14ac:dyDescent="0.3">
      <c r="A14" s="29">
        <v>504.803</v>
      </c>
      <c r="B14" s="14">
        <f>AVERAGE(A14:A15)</f>
        <v>504.83725000000004</v>
      </c>
      <c r="C14" s="14"/>
      <c r="D14" s="14"/>
      <c r="E14" s="15">
        <f>(A15-A14)/2</f>
        <v>3.4250000000014325E-2</v>
      </c>
      <c r="F14" s="15"/>
      <c r="G14" s="15"/>
      <c r="H14" s="13" t="s">
        <v>24</v>
      </c>
      <c r="I14" s="14" t="s">
        <v>22</v>
      </c>
      <c r="J14" s="27">
        <v>502.2</v>
      </c>
      <c r="K14" s="30" t="s">
        <v>26</v>
      </c>
      <c r="L14" s="30" t="s">
        <v>23</v>
      </c>
      <c r="M14" s="31"/>
      <c r="N14" s="36" t="s">
        <v>18</v>
      </c>
    </row>
    <row r="15" spans="1:15" ht="15.6" x14ac:dyDescent="0.3">
      <c r="A15" s="37">
        <v>504.87150000000003</v>
      </c>
      <c r="B15" s="21"/>
      <c r="C15" s="21"/>
      <c r="D15" s="21"/>
      <c r="E15" s="22"/>
      <c r="F15" s="22"/>
      <c r="G15" s="22"/>
      <c r="H15" s="23"/>
      <c r="I15" s="21"/>
      <c r="J15" s="27"/>
      <c r="K15" s="17" t="s">
        <v>26</v>
      </c>
      <c r="L15" s="17" t="s">
        <v>17</v>
      </c>
      <c r="M15" s="25"/>
      <c r="N15" s="12" t="s">
        <v>18</v>
      </c>
    </row>
    <row r="16" spans="1:15" s="33" customFormat="1" ht="15.6" x14ac:dyDescent="0.3">
      <c r="A16" s="38">
        <v>501.60599999999999</v>
      </c>
      <c r="B16" s="14">
        <f>AVERAGE(A16:A17)</f>
        <v>501.64400000000001</v>
      </c>
      <c r="C16" s="14">
        <f>AVERAGE(A16,A18)</f>
        <v>501.67750000000001</v>
      </c>
      <c r="D16" s="14"/>
      <c r="E16" s="15">
        <f>(A17-A16)/2</f>
        <v>3.8000000000010914E-2</v>
      </c>
      <c r="F16" s="15">
        <f>(A18-A16)/2</f>
        <v>7.1500000000014552E-2</v>
      </c>
      <c r="G16" s="15"/>
      <c r="H16" s="13" t="s">
        <v>24</v>
      </c>
      <c r="I16" s="14" t="s">
        <v>15</v>
      </c>
      <c r="J16" s="16">
        <v>499.9</v>
      </c>
      <c r="K16" s="30" t="s">
        <v>27</v>
      </c>
      <c r="L16" s="30" t="s">
        <v>23</v>
      </c>
      <c r="M16" s="39" t="s">
        <v>28</v>
      </c>
      <c r="N16" s="40" t="s">
        <v>18</v>
      </c>
      <c r="O16" s="33" t="s">
        <v>29</v>
      </c>
    </row>
    <row r="17" spans="1:15" ht="15.6" x14ac:dyDescent="0.3">
      <c r="A17" s="41">
        <v>501.68200000000002</v>
      </c>
      <c r="B17" s="21"/>
      <c r="C17" s="21"/>
      <c r="D17" s="21"/>
      <c r="E17" s="22"/>
      <c r="F17" s="22"/>
      <c r="G17" s="22"/>
      <c r="H17" s="23"/>
      <c r="I17" s="21"/>
      <c r="J17" s="24"/>
      <c r="K17" s="17" t="s">
        <v>27</v>
      </c>
      <c r="L17" s="17" t="s">
        <v>17</v>
      </c>
      <c r="M17" s="25"/>
      <c r="N17" s="12">
        <v>501.68400000000003</v>
      </c>
      <c r="O17" s="33" t="s">
        <v>29</v>
      </c>
    </row>
    <row r="18" spans="1:15" ht="15.6" x14ac:dyDescent="0.3">
      <c r="A18" s="41">
        <v>501.74900000000002</v>
      </c>
      <c r="B18" s="14">
        <f>AVERAGE(A18:A19)</f>
        <v>501.78</v>
      </c>
      <c r="C18" s="14">
        <f>AVERAGE(A17,A19)</f>
        <v>501.74649999999997</v>
      </c>
      <c r="D18" s="14"/>
      <c r="E18" s="15">
        <f>(A19-A18)/2</f>
        <v>3.099999999997749E-2</v>
      </c>
      <c r="F18" s="15">
        <f>(A19-A17)/2</f>
        <v>6.4499999999981128E-2</v>
      </c>
      <c r="G18" s="15"/>
      <c r="H18" s="13" t="s">
        <v>24</v>
      </c>
      <c r="I18" s="14" t="s">
        <v>21</v>
      </c>
      <c r="J18" s="27">
        <v>501.2</v>
      </c>
      <c r="K18" s="17" t="s">
        <v>20</v>
      </c>
      <c r="L18" s="17" t="s">
        <v>17</v>
      </c>
      <c r="M18" s="18"/>
      <c r="N18" s="19" t="s">
        <v>18</v>
      </c>
      <c r="O18" s="33" t="s">
        <v>29</v>
      </c>
    </row>
    <row r="19" spans="1:15" s="33" customFormat="1" ht="15.6" x14ac:dyDescent="0.3">
      <c r="A19" s="38">
        <v>501.81099999999998</v>
      </c>
      <c r="B19" s="21"/>
      <c r="C19" s="21"/>
      <c r="D19" s="21"/>
      <c r="E19" s="22"/>
      <c r="F19" s="22"/>
      <c r="G19" s="22"/>
      <c r="H19" s="23"/>
      <c r="I19" s="21"/>
      <c r="J19" s="24"/>
      <c r="K19" s="30" t="s">
        <v>20</v>
      </c>
      <c r="L19" s="30" t="s">
        <v>23</v>
      </c>
      <c r="M19" s="31"/>
      <c r="N19" s="36" t="s">
        <v>18</v>
      </c>
      <c r="O19" s="33" t="s">
        <v>29</v>
      </c>
    </row>
    <row r="20" spans="1:15" ht="15.6" x14ac:dyDescent="0.3">
      <c r="A20" s="42"/>
      <c r="B20" s="34"/>
      <c r="C20" s="34"/>
      <c r="D20" s="34"/>
      <c r="E20" s="35"/>
      <c r="F20" s="35"/>
      <c r="G20" s="35"/>
      <c r="H20" s="34"/>
      <c r="I20" s="34"/>
      <c r="J20" s="10"/>
      <c r="K20" s="11"/>
      <c r="L20" s="11"/>
      <c r="M20" s="11"/>
    </row>
    <row r="21" spans="1:15" s="33" customFormat="1" ht="15.6" x14ac:dyDescent="0.3">
      <c r="A21" s="43">
        <v>507.99200000000002</v>
      </c>
      <c r="B21" s="14">
        <f>AVERAGE(A21:A22)</f>
        <v>508.06900000000002</v>
      </c>
      <c r="C21" s="14">
        <f>AVERAGE(A21,A23)</f>
        <v>508.00075000000004</v>
      </c>
      <c r="D21" s="13"/>
      <c r="E21" s="15">
        <f>(A22-A21)/2</f>
        <v>7.6999999999998181E-2</v>
      </c>
      <c r="F21" s="15">
        <f>(A23-A21)/2</f>
        <v>8.7499999999920419E-3</v>
      </c>
      <c r="G21" s="44"/>
      <c r="H21" s="13" t="s">
        <v>30</v>
      </c>
      <c r="I21" s="14" t="s">
        <v>19</v>
      </c>
      <c r="J21" s="16">
        <v>507.6</v>
      </c>
      <c r="K21" s="30" t="s">
        <v>27</v>
      </c>
      <c r="L21" s="30" t="s">
        <v>23</v>
      </c>
      <c r="M21" s="31"/>
      <c r="N21" s="36" t="s">
        <v>18</v>
      </c>
    </row>
    <row r="22" spans="1:15" ht="15.6" x14ac:dyDescent="0.3">
      <c r="A22" s="26">
        <v>508.14600000000002</v>
      </c>
      <c r="B22" s="21"/>
      <c r="C22" s="23"/>
      <c r="D22" s="23"/>
      <c r="E22" s="22"/>
      <c r="F22" s="22"/>
      <c r="G22" s="45"/>
      <c r="H22" s="23"/>
      <c r="I22" s="21"/>
      <c r="J22" s="24"/>
      <c r="K22" s="17" t="s">
        <v>27</v>
      </c>
      <c r="L22" s="17" t="s">
        <v>17</v>
      </c>
      <c r="M22" s="25"/>
      <c r="N22" s="12" t="s">
        <v>18</v>
      </c>
    </row>
    <row r="23" spans="1:15" ht="15.6" x14ac:dyDescent="0.3">
      <c r="A23" s="26">
        <v>508.0095</v>
      </c>
      <c r="B23" s="14">
        <f>AVERAGE(A23:A24)</f>
        <v>508.10775000000001</v>
      </c>
      <c r="C23" s="14">
        <f>AVERAGE(A22,A24)</f>
        <v>508.17600000000004</v>
      </c>
      <c r="D23" s="13">
        <f>AVERAGE(A22,A26)</f>
        <v>508.21725000000004</v>
      </c>
      <c r="E23" s="15">
        <f>(A24-A23)/2</f>
        <v>9.8250000000007276E-2</v>
      </c>
      <c r="F23" s="15">
        <f>(A24-A22)/2</f>
        <v>3.0000000000001137E-2</v>
      </c>
      <c r="G23" s="44">
        <f>(A26-A22)/2</f>
        <v>7.1249999999992042E-2</v>
      </c>
      <c r="H23" s="13" t="s">
        <v>30</v>
      </c>
      <c r="I23" s="14" t="s">
        <v>22</v>
      </c>
      <c r="J23" s="46">
        <v>507.9</v>
      </c>
      <c r="K23" s="17" t="s">
        <v>27</v>
      </c>
      <c r="L23" s="17" t="s">
        <v>17</v>
      </c>
      <c r="M23" s="25"/>
      <c r="N23" s="12" t="s">
        <v>18</v>
      </c>
    </row>
    <row r="24" spans="1:15" ht="15.6" x14ac:dyDescent="0.3">
      <c r="A24" s="20">
        <v>508.20600000000002</v>
      </c>
      <c r="B24" s="21"/>
      <c r="C24" s="23"/>
      <c r="D24" s="23"/>
      <c r="E24" s="22"/>
      <c r="F24" s="22"/>
      <c r="G24" s="45"/>
      <c r="H24" s="23"/>
      <c r="I24" s="21"/>
      <c r="J24" s="27"/>
      <c r="K24" s="17" t="s">
        <v>27</v>
      </c>
      <c r="L24" s="17" t="s">
        <v>17</v>
      </c>
      <c r="M24" s="25"/>
      <c r="N24" s="12" t="s">
        <v>18</v>
      </c>
    </row>
    <row r="25" spans="1:15" s="33" customFormat="1" ht="15.6" x14ac:dyDescent="0.3">
      <c r="A25" s="29">
        <v>508.22</v>
      </c>
      <c r="B25" s="14">
        <f>AVERAGE(A25:A26)</f>
        <v>508.25425000000001</v>
      </c>
      <c r="C25" s="13"/>
      <c r="D25" s="13">
        <f>AVERAGE(A24,A25)</f>
        <v>508.21300000000002</v>
      </c>
      <c r="E25" s="15">
        <f>(A26-A25)/2</f>
        <v>3.4249999999985903E-2</v>
      </c>
      <c r="F25" s="15"/>
      <c r="G25" s="44">
        <f>(A25-A24)/2</f>
        <v>7.0000000000050022E-3</v>
      </c>
      <c r="H25" s="13" t="s">
        <v>30</v>
      </c>
      <c r="I25" s="14" t="s">
        <v>21</v>
      </c>
      <c r="J25" s="16">
        <v>508</v>
      </c>
      <c r="K25" s="30" t="s">
        <v>27</v>
      </c>
      <c r="L25" s="30" t="s">
        <v>23</v>
      </c>
      <c r="M25" s="31"/>
      <c r="N25" s="36" t="s">
        <v>18</v>
      </c>
    </row>
    <row r="26" spans="1:15" s="33" customFormat="1" ht="15.6" x14ac:dyDescent="0.3">
      <c r="A26" s="29">
        <v>508.2885</v>
      </c>
      <c r="B26" s="21"/>
      <c r="C26" s="23"/>
      <c r="D26" s="23"/>
      <c r="E26" s="22"/>
      <c r="F26" s="22"/>
      <c r="G26" s="45"/>
      <c r="H26" s="23"/>
      <c r="I26" s="21"/>
      <c r="J26" s="24"/>
      <c r="K26" s="30" t="s">
        <v>27</v>
      </c>
      <c r="L26" s="30" t="s">
        <v>23</v>
      </c>
      <c r="M26" s="31"/>
      <c r="N26" s="36" t="s">
        <v>18</v>
      </c>
    </row>
    <row r="27" spans="1:15" ht="15.6" x14ac:dyDescent="0.3">
      <c r="A27" s="20">
        <v>508.58499999999998</v>
      </c>
      <c r="B27" s="14">
        <f>AVERAGE(A27:A28)</f>
        <v>508.62299999999999</v>
      </c>
      <c r="C27" s="13"/>
      <c r="D27" s="13"/>
      <c r="E27" s="15">
        <f>(A28-A27)/2</f>
        <v>3.8000000000010914E-2</v>
      </c>
      <c r="F27" s="15"/>
      <c r="G27" s="44"/>
      <c r="H27" s="13" t="s">
        <v>30</v>
      </c>
      <c r="I27" s="14" t="s">
        <v>15</v>
      </c>
      <c r="J27" s="27">
        <v>508.1</v>
      </c>
      <c r="K27" s="17" t="s">
        <v>27</v>
      </c>
      <c r="L27" s="17" t="s">
        <v>17</v>
      </c>
      <c r="M27" s="25"/>
      <c r="N27" s="12" t="s">
        <v>18</v>
      </c>
    </row>
    <row r="28" spans="1:15" s="33" customFormat="1" ht="15.6" x14ac:dyDescent="0.3">
      <c r="A28" s="47">
        <v>508.661</v>
      </c>
      <c r="B28" s="21"/>
      <c r="C28" s="23"/>
      <c r="D28" s="23"/>
      <c r="E28" s="22"/>
      <c r="F28" s="22"/>
      <c r="G28" s="45"/>
      <c r="H28" s="23"/>
      <c r="I28" s="21"/>
      <c r="J28" s="24"/>
      <c r="K28" s="30" t="s">
        <v>27</v>
      </c>
      <c r="L28" s="30" t="s">
        <v>23</v>
      </c>
      <c r="M28" s="31"/>
      <c r="N28" s="36" t="s">
        <v>18</v>
      </c>
    </row>
    <row r="29" spans="1:15" ht="15.6" x14ac:dyDescent="0.3">
      <c r="A29" s="34"/>
      <c r="B29" s="34"/>
      <c r="C29" s="34"/>
      <c r="D29" s="34"/>
      <c r="E29" s="35"/>
      <c r="F29" s="35"/>
      <c r="G29" s="35"/>
      <c r="H29" s="34"/>
      <c r="I29" s="34"/>
      <c r="J29" s="10"/>
      <c r="K29" s="11"/>
      <c r="L29" s="11"/>
      <c r="M29" s="11"/>
    </row>
    <row r="30" spans="1:15" ht="15.6" x14ac:dyDescent="0.3">
      <c r="A30" s="48">
        <v>505.58699999999999</v>
      </c>
      <c r="B30" s="14">
        <f>AVERAGE(A30:A31)</f>
        <v>505.64699999999999</v>
      </c>
      <c r="C30" s="13"/>
      <c r="D30" s="49"/>
      <c r="E30" s="15">
        <f>(A31-A30)/2</f>
        <v>6.0000000000002274E-2</v>
      </c>
      <c r="F30" s="44"/>
      <c r="G30" s="15"/>
      <c r="H30" s="13" t="s">
        <v>31</v>
      </c>
      <c r="I30" s="14" t="s">
        <v>32</v>
      </c>
      <c r="J30" s="16">
        <v>505</v>
      </c>
      <c r="K30" s="17" t="s">
        <v>20</v>
      </c>
      <c r="L30" s="17" t="s">
        <v>17</v>
      </c>
      <c r="M30" s="25"/>
      <c r="N30" s="12" t="s">
        <v>18</v>
      </c>
    </row>
    <row r="31" spans="1:15" s="33" customFormat="1" ht="15.6" x14ac:dyDescent="0.3">
      <c r="A31" s="50">
        <v>505.70699999999999</v>
      </c>
      <c r="B31" s="21"/>
      <c r="C31" s="23"/>
      <c r="D31" s="51"/>
      <c r="E31" s="22"/>
      <c r="F31" s="45"/>
      <c r="G31" s="22"/>
      <c r="H31" s="23"/>
      <c r="I31" s="21"/>
      <c r="J31" s="24"/>
      <c r="K31" s="30" t="s">
        <v>20</v>
      </c>
      <c r="L31" s="30" t="s">
        <v>23</v>
      </c>
      <c r="M31" s="31"/>
      <c r="N31" s="36" t="s">
        <v>18</v>
      </c>
    </row>
    <row r="32" spans="1:15" ht="15.6" x14ac:dyDescent="0.3">
      <c r="A32" s="26">
        <v>505.71</v>
      </c>
      <c r="B32" s="14">
        <f>AVERAGE(A32:A33)</f>
        <v>505.75749999999999</v>
      </c>
      <c r="C32" s="20"/>
      <c r="D32" s="52"/>
      <c r="E32" s="15">
        <f>(A33-A32)/2</f>
        <v>4.7500000000013642E-2</v>
      </c>
      <c r="F32" s="53"/>
      <c r="G32" s="54"/>
      <c r="H32" s="20" t="s">
        <v>31</v>
      </c>
      <c r="I32" s="55" t="s">
        <v>32</v>
      </c>
      <c r="J32" s="27">
        <v>505</v>
      </c>
      <c r="K32" s="17" t="s">
        <v>26</v>
      </c>
      <c r="L32" s="17" t="s">
        <v>17</v>
      </c>
      <c r="M32" s="25"/>
      <c r="N32" s="12" t="s">
        <v>18</v>
      </c>
    </row>
    <row r="33" spans="1:14" s="33" customFormat="1" ht="15.6" x14ac:dyDescent="0.3">
      <c r="A33" s="29">
        <v>505.80500000000001</v>
      </c>
      <c r="B33" s="55"/>
      <c r="C33" s="20"/>
      <c r="D33" s="52"/>
      <c r="E33" s="54"/>
      <c r="F33" s="53"/>
      <c r="G33" s="54"/>
      <c r="H33" s="20"/>
      <c r="I33" s="55"/>
      <c r="J33" s="27"/>
      <c r="K33" s="30" t="s">
        <v>26</v>
      </c>
      <c r="L33" s="30" t="s">
        <v>23</v>
      </c>
      <c r="M33" s="31" t="s">
        <v>33</v>
      </c>
      <c r="N33" s="36" t="s">
        <v>18</v>
      </c>
    </row>
    <row r="34" spans="1:14" ht="15.6" x14ac:dyDescent="0.3">
      <c r="A34" s="20">
        <v>506.92200000000003</v>
      </c>
      <c r="B34" s="14">
        <f>AVERAGE(A34:A35)</f>
        <v>507.04050000000001</v>
      </c>
      <c r="C34" s="14">
        <f>AVERAGE(A34,A36)</f>
        <v>507.05799999999999</v>
      </c>
      <c r="D34" s="49"/>
      <c r="E34" s="15">
        <f>(A35-A34)/2</f>
        <v>0.11849999999998317</v>
      </c>
      <c r="F34" s="15">
        <f>(A36-A34)/2</f>
        <v>0.13599999999999568</v>
      </c>
      <c r="G34" s="15"/>
      <c r="H34" s="13" t="s">
        <v>31</v>
      </c>
      <c r="I34" s="14" t="s">
        <v>34</v>
      </c>
      <c r="J34" s="16">
        <v>506.5</v>
      </c>
      <c r="K34" s="17" t="s">
        <v>20</v>
      </c>
      <c r="L34" s="17" t="s">
        <v>17</v>
      </c>
      <c r="M34" s="25"/>
      <c r="N34" s="12" t="s">
        <v>18</v>
      </c>
    </row>
    <row r="35" spans="1:14" ht="15.6" x14ac:dyDescent="0.3">
      <c r="A35" s="20">
        <v>507.15899999999999</v>
      </c>
      <c r="B35" s="21"/>
      <c r="C35" s="23"/>
      <c r="D35" s="51"/>
      <c r="E35" s="22"/>
      <c r="F35" s="45"/>
      <c r="G35" s="22"/>
      <c r="H35" s="23"/>
      <c r="I35" s="21"/>
      <c r="J35" s="24"/>
      <c r="K35" s="17" t="s">
        <v>20</v>
      </c>
      <c r="L35" s="17" t="s">
        <v>17</v>
      </c>
      <c r="M35" s="25"/>
      <c r="N35" s="12" t="s">
        <v>18</v>
      </c>
    </row>
    <row r="36" spans="1:14" s="33" customFormat="1" ht="15.6" x14ac:dyDescent="0.3">
      <c r="A36" s="29">
        <v>507.19400000000002</v>
      </c>
      <c r="B36" s="14">
        <f>AVERAGE(A36:A37)</f>
        <v>507.29250000000002</v>
      </c>
      <c r="C36" s="20">
        <f>AVERAGE(A35,A37)</f>
        <v>507.27499999999998</v>
      </c>
      <c r="D36" s="52"/>
      <c r="E36" s="15">
        <f>(A37-A36)/2</f>
        <v>9.8500000000001364E-2</v>
      </c>
      <c r="F36" s="15">
        <f>(A37-A35)/2</f>
        <v>0.11600000000001387</v>
      </c>
      <c r="G36" s="54"/>
      <c r="H36" s="20" t="s">
        <v>31</v>
      </c>
      <c r="I36" s="55" t="s">
        <v>34</v>
      </c>
      <c r="J36" s="27">
        <v>506.5</v>
      </c>
      <c r="K36" s="30" t="s">
        <v>20</v>
      </c>
      <c r="L36" s="30" t="s">
        <v>23</v>
      </c>
      <c r="M36" s="39" t="s">
        <v>28</v>
      </c>
      <c r="N36" s="40" t="s">
        <v>18</v>
      </c>
    </row>
    <row r="37" spans="1:14" ht="15.6" x14ac:dyDescent="0.3">
      <c r="A37" s="23">
        <v>507.39100000000002</v>
      </c>
      <c r="B37" s="21"/>
      <c r="C37" s="23"/>
      <c r="D37" s="51"/>
      <c r="E37" s="22"/>
      <c r="F37" s="45"/>
      <c r="G37" s="22"/>
      <c r="H37" s="23"/>
      <c r="I37" s="21"/>
      <c r="J37" s="24"/>
      <c r="K37" s="17" t="s">
        <v>20</v>
      </c>
      <c r="L37" s="17" t="s">
        <v>17</v>
      </c>
      <c r="M37" s="25"/>
      <c r="N37" s="12" t="s">
        <v>18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activeCell="A4" sqref="A4"/>
    </sheetView>
  </sheetViews>
  <sheetFormatPr defaultRowHeight="14.4" x14ac:dyDescent="0.3"/>
  <cols>
    <col min="1" max="3" width="14.33203125" customWidth="1"/>
    <col min="4" max="4" width="20" customWidth="1"/>
    <col min="5" max="5" width="12" customWidth="1"/>
    <col min="6" max="6" width="27.77734375" style="61" customWidth="1"/>
    <col min="7" max="7" width="23.21875" customWidth="1"/>
  </cols>
  <sheetData>
    <row r="1" spans="1:8" ht="15.6" x14ac:dyDescent="0.3">
      <c r="A1" s="59" t="s">
        <v>35</v>
      </c>
      <c r="B1" s="59" t="s">
        <v>36</v>
      </c>
      <c r="C1" s="59" t="s">
        <v>37</v>
      </c>
      <c r="D1" s="59" t="s">
        <v>38</v>
      </c>
      <c r="E1" s="59" t="s">
        <v>7</v>
      </c>
      <c r="F1" s="60" t="s">
        <v>39</v>
      </c>
      <c r="G1" s="59" t="s">
        <v>13</v>
      </c>
      <c r="H1" s="59"/>
    </row>
    <row r="2" spans="1:8" x14ac:dyDescent="0.3">
      <c r="A2">
        <v>506</v>
      </c>
      <c r="B2">
        <v>513</v>
      </c>
      <c r="C2">
        <f>B2-A2</f>
        <v>7</v>
      </c>
      <c r="D2" t="s">
        <v>27</v>
      </c>
      <c r="E2" t="s">
        <v>30</v>
      </c>
      <c r="F2" s="61" t="s">
        <v>40</v>
      </c>
    </row>
    <row r="4" spans="1:8" x14ac:dyDescent="0.3">
      <c r="A4">
        <v>505.78</v>
      </c>
      <c r="B4">
        <v>505.9</v>
      </c>
      <c r="C4">
        <f t="shared" ref="C4:C14" si="0">B4-A4</f>
        <v>0.12000000000000455</v>
      </c>
      <c r="D4" t="s">
        <v>26</v>
      </c>
      <c r="E4" t="s">
        <v>31</v>
      </c>
      <c r="F4" s="61" t="s">
        <v>41</v>
      </c>
    </row>
    <row r="5" spans="1:8" x14ac:dyDescent="0.3">
      <c r="A5">
        <v>502</v>
      </c>
      <c r="B5">
        <v>520</v>
      </c>
      <c r="C5">
        <f t="shared" si="0"/>
        <v>18</v>
      </c>
      <c r="D5" t="s">
        <v>20</v>
      </c>
      <c r="E5" t="s">
        <v>31</v>
      </c>
      <c r="F5" s="61" t="s">
        <v>42</v>
      </c>
      <c r="G5" t="s">
        <v>43</v>
      </c>
    </row>
    <row r="7" spans="1:8" x14ac:dyDescent="0.3">
      <c r="A7">
        <v>485.7</v>
      </c>
      <c r="B7">
        <v>506.4</v>
      </c>
      <c r="C7">
        <f t="shared" si="0"/>
        <v>20.699999999999989</v>
      </c>
      <c r="D7" t="s">
        <v>16</v>
      </c>
      <c r="E7" t="s">
        <v>14</v>
      </c>
      <c r="F7" s="61" t="s">
        <v>44</v>
      </c>
    </row>
    <row r="8" spans="1:8" ht="15.6" x14ac:dyDescent="0.3">
      <c r="A8">
        <v>501.05</v>
      </c>
      <c r="B8">
        <v>501.11</v>
      </c>
      <c r="C8">
        <f t="shared" si="0"/>
        <v>6.0000000000002274E-2</v>
      </c>
      <c r="D8" t="s">
        <v>20</v>
      </c>
      <c r="E8" t="s">
        <v>14</v>
      </c>
      <c r="F8" s="62">
        <v>501.09199999999998</v>
      </c>
    </row>
    <row r="10" spans="1:8" x14ac:dyDescent="0.3">
      <c r="A10">
        <v>503.08</v>
      </c>
      <c r="B10">
        <v>503.16</v>
      </c>
      <c r="C10">
        <f t="shared" si="0"/>
        <v>8.0000000000040927E-2</v>
      </c>
      <c r="D10" t="s">
        <v>25</v>
      </c>
      <c r="E10" t="s">
        <v>24</v>
      </c>
      <c r="F10" s="61">
        <v>503.11900000000003</v>
      </c>
    </row>
    <row r="11" spans="1:8" x14ac:dyDescent="0.3">
      <c r="A11">
        <v>502.96</v>
      </c>
      <c r="B11">
        <v>503.06</v>
      </c>
      <c r="C11">
        <f t="shared" si="0"/>
        <v>0.10000000000002274</v>
      </c>
      <c r="D11" t="s">
        <v>16</v>
      </c>
      <c r="E11" t="s">
        <v>24</v>
      </c>
      <c r="F11" s="61">
        <v>503.00700000000001</v>
      </c>
    </row>
    <row r="12" spans="1:8" x14ac:dyDescent="0.3">
      <c r="A12">
        <v>504.86</v>
      </c>
      <c r="B12">
        <v>504.91</v>
      </c>
      <c r="C12">
        <f t="shared" si="0"/>
        <v>5.0000000000011369E-2</v>
      </c>
      <c r="D12" t="s">
        <v>26</v>
      </c>
      <c r="E12" t="s">
        <v>24</v>
      </c>
      <c r="F12" s="63" t="s">
        <v>45</v>
      </c>
    </row>
    <row r="13" spans="1:8" x14ac:dyDescent="0.3">
      <c r="A13">
        <v>501.63</v>
      </c>
      <c r="B13">
        <v>501.7</v>
      </c>
      <c r="C13">
        <f t="shared" si="0"/>
        <v>6.9999999999993179E-2</v>
      </c>
      <c r="D13" t="s">
        <v>27</v>
      </c>
      <c r="E13" t="s">
        <v>24</v>
      </c>
      <c r="F13" s="61" t="s">
        <v>46</v>
      </c>
    </row>
    <row r="14" spans="1:8" x14ac:dyDescent="0.3">
      <c r="A14">
        <v>501.71</v>
      </c>
      <c r="B14">
        <v>501.85</v>
      </c>
      <c r="C14">
        <f t="shared" si="0"/>
        <v>0.1400000000000432</v>
      </c>
      <c r="D14" t="s">
        <v>20</v>
      </c>
      <c r="E14" t="s">
        <v>24</v>
      </c>
      <c r="F14" s="61" t="s">
        <v>47</v>
      </c>
    </row>
    <row r="16" spans="1:8" ht="15.6" x14ac:dyDescent="0.3">
      <c r="A16" s="2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Filters</vt:lpstr>
    </vt:vector>
  </TitlesOfParts>
  <Company>LIGO Hanford / California Institute of Technology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Nutsinee Kijbunchoo</dc:creator>
  <cp:lastModifiedBy>Nutsinee Kijbunchoo</cp:lastModifiedBy>
  <dcterms:created xsi:type="dcterms:W3CDTF">2015-07-18T00:40:15Z</dcterms:created>
  <dcterms:modified xsi:type="dcterms:W3CDTF">2015-07-18T00:41:42Z</dcterms:modified>
</cp:coreProperties>
</file>